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Tarif C16" sheetId="4" r:id="rId1"/>
  </sheets>
  <definedNames>
    <definedName name="_xlnm.Print_Area" localSheetId="0">'Tarif C16'!$A$1:$E$17</definedName>
  </definedNames>
  <calcPr calcId="125725"/>
</workbook>
</file>

<file path=xl/calcChain.xml><?xml version="1.0" encoding="utf-8"?>
<calcChain xmlns="http://schemas.openxmlformats.org/spreadsheetml/2006/main">
  <c r="C10" i="4"/>
  <c r="C12" s="1"/>
  <c r="C14" s="1"/>
</calcChain>
</file>

<file path=xl/sharedStrings.xml><?xml version="1.0" encoding="utf-8"?>
<sst xmlns="http://schemas.openxmlformats.org/spreadsheetml/2006/main" count="17" uniqueCount="11">
  <si>
    <t>%</t>
  </si>
  <si>
    <t>Tarif B1 niveau 3 (TTC)</t>
  </si>
  <si>
    <t>€/MWh</t>
  </si>
  <si>
    <t>Rendement électrique du module</t>
  </si>
  <si>
    <t>Rendement thermique du module</t>
  </si>
  <si>
    <t>Part d'électricité autoconsommée</t>
  </si>
  <si>
    <t>Ep</t>
  </si>
  <si>
    <t>Tarif C16 (hiver)</t>
  </si>
  <si>
    <t>Rendement électrique de référence</t>
  </si>
  <si>
    <t>Rendement thermique de référence</t>
  </si>
  <si>
    <r>
      <t xml:space="preserve">Calcul du tarif d'achat de l'électricité produite par une installation de cogénération régit par le contrat "C16"
</t>
    </r>
    <r>
      <rPr>
        <i/>
        <sz val="12"/>
        <color theme="0"/>
        <rFont val="Calibri"/>
        <family val="2"/>
        <scheme val="minor"/>
      </rPr>
      <t>(maj 11/2016)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</si>
</sst>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3" borderId="0" xfId="0" applyFill="1"/>
    <xf numFmtId="9" fontId="0" fillId="3" borderId="0" xfId="0" applyNumberFormat="1" applyFill="1"/>
    <xf numFmtId="0" fontId="0" fillId="3" borderId="1" xfId="0" applyFill="1" applyBorder="1"/>
    <xf numFmtId="2" fontId="0" fillId="4" borderId="1" xfId="1" applyNumberFormat="1" applyFont="1" applyFill="1" applyBorder="1"/>
    <xf numFmtId="4" fontId="0" fillId="4" borderId="1" xfId="0" applyNumberFormat="1" applyFill="1" applyBorder="1"/>
    <xf numFmtId="2" fontId="0" fillId="3" borderId="1" xfId="0" applyNumberForma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view="pageBreakPreview" zoomScale="90" zoomScaleNormal="100" zoomScaleSheetLayoutView="90" workbookViewId="0">
      <selection activeCell="G2" sqref="G2"/>
    </sheetView>
  </sheetViews>
  <sheetFormatPr baseColWidth="10" defaultRowHeight="15"/>
  <cols>
    <col min="1" max="1" width="2.85546875" customWidth="1"/>
    <col min="2" max="2" width="33.5703125" bestFit="1" customWidth="1"/>
  </cols>
  <sheetData>
    <row r="1" spans="1:5" ht="60.75" customHeight="1">
      <c r="A1" s="9" t="s">
        <v>10</v>
      </c>
      <c r="B1" s="9"/>
      <c r="C1" s="9"/>
      <c r="D1" s="9"/>
      <c r="E1" s="9"/>
    </row>
    <row r="2" spans="1:5">
      <c r="A2" s="1"/>
      <c r="B2" s="1"/>
      <c r="C2" s="1"/>
      <c r="D2" s="1"/>
      <c r="E2" s="1"/>
    </row>
    <row r="3" spans="1:5">
      <c r="A3" s="1"/>
      <c r="B3" s="3" t="s">
        <v>3</v>
      </c>
      <c r="C3" s="5">
        <v>34.299999999999997</v>
      </c>
      <c r="D3" s="3" t="s">
        <v>0</v>
      </c>
      <c r="E3" s="1"/>
    </row>
    <row r="4" spans="1:5">
      <c r="A4" s="1"/>
      <c r="B4" s="3" t="s">
        <v>4</v>
      </c>
      <c r="C4" s="5">
        <v>55.88</v>
      </c>
      <c r="D4" s="3" t="s">
        <v>0</v>
      </c>
      <c r="E4" s="1"/>
    </row>
    <row r="5" spans="1:5">
      <c r="A5" s="1"/>
      <c r="B5" s="3" t="s">
        <v>5</v>
      </c>
      <c r="C5" s="5">
        <v>40</v>
      </c>
      <c r="D5" s="3" t="s">
        <v>0</v>
      </c>
      <c r="E5" s="1"/>
    </row>
    <row r="6" spans="1:5">
      <c r="A6" s="1"/>
      <c r="B6" s="3" t="s">
        <v>1</v>
      </c>
      <c r="C6" s="4">
        <v>49</v>
      </c>
      <c r="D6" s="3" t="s">
        <v>2</v>
      </c>
      <c r="E6" s="1"/>
    </row>
    <row r="7" spans="1:5">
      <c r="A7" s="1"/>
      <c r="B7" s="1"/>
      <c r="C7" s="1"/>
      <c r="D7" s="2"/>
      <c r="E7" s="1"/>
    </row>
    <row r="8" spans="1:5">
      <c r="A8" s="1"/>
      <c r="B8" s="1"/>
      <c r="C8" s="1"/>
      <c r="D8" s="1"/>
      <c r="E8" s="1"/>
    </row>
    <row r="9" spans="1:5">
      <c r="A9" s="1"/>
      <c r="B9" s="1"/>
      <c r="C9" s="1"/>
      <c r="D9" s="1"/>
      <c r="E9" s="1"/>
    </row>
    <row r="10" spans="1:5">
      <c r="A10" s="1"/>
      <c r="B10" s="3" t="s">
        <v>8</v>
      </c>
      <c r="C10" s="6">
        <f>((0.851*C5/100)+(0.888*(1-C5/100)))*53.5</f>
        <v>46.716200000000001</v>
      </c>
      <c r="D10" s="3" t="s">
        <v>0</v>
      </c>
      <c r="E10" s="1"/>
    </row>
    <row r="11" spans="1:5">
      <c r="A11" s="1"/>
      <c r="B11" s="3" t="s">
        <v>9</v>
      </c>
      <c r="C11" s="3">
        <v>92</v>
      </c>
      <c r="D11" s="3" t="s">
        <v>0</v>
      </c>
      <c r="E11" s="1"/>
    </row>
    <row r="12" spans="1:5">
      <c r="A12" s="1"/>
      <c r="B12" s="3" t="s">
        <v>6</v>
      </c>
      <c r="C12" s="6">
        <f>(1-(1/((C4/C11)+(C3/(C10)))))*100</f>
        <v>25.462800440284184</v>
      </c>
      <c r="D12" s="3" t="s">
        <v>0</v>
      </c>
    </row>
    <row r="13" spans="1:5">
      <c r="A13" s="1"/>
      <c r="B13" s="1"/>
      <c r="C13" s="1"/>
      <c r="D13" s="1"/>
      <c r="E13" s="1"/>
    </row>
    <row r="14" spans="1:5">
      <c r="A14" s="1"/>
      <c r="B14" s="7" t="s">
        <v>7</v>
      </c>
      <c r="C14" s="8">
        <f>54+(1.26*C6)+(130*(C12/100-0.1))</f>
        <v>135.84164057236944</v>
      </c>
      <c r="D14" s="7" t="s">
        <v>2</v>
      </c>
      <c r="E14" s="1"/>
    </row>
    <row r="15" spans="1:5">
      <c r="A15" s="1"/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C16</vt:lpstr>
      <vt:lpstr>'Tarif C16'!Zone_d_impression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MF1018</dc:creator>
  <cp:lastModifiedBy>SJ1237</cp:lastModifiedBy>
  <dcterms:created xsi:type="dcterms:W3CDTF">2016-12-14T20:10:40Z</dcterms:created>
  <dcterms:modified xsi:type="dcterms:W3CDTF">2016-12-23T14:00:19Z</dcterms:modified>
</cp:coreProperties>
</file>