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Tarif C16 - Autoconsommation" sheetId="4" r:id="rId1"/>
  </sheets>
  <definedNames>
    <definedName name="_xlnm.Print_Area" localSheetId="0">'Tarif C16 - Autoconsommation'!$A$1:$M$33</definedName>
  </definedNames>
  <calcPr calcId="125725"/>
</workbook>
</file>

<file path=xl/calcChain.xml><?xml version="1.0" encoding="utf-8"?>
<calcChain xmlns="http://schemas.openxmlformats.org/spreadsheetml/2006/main">
  <c r="J13" i="4"/>
  <c r="J15" s="1"/>
  <c r="F13"/>
  <c r="F15" s="1"/>
  <c r="M10"/>
  <c r="M13" s="1"/>
  <c r="M15" s="1"/>
  <c r="L10"/>
  <c r="L13" s="1"/>
  <c r="L15" s="1"/>
  <c r="K10"/>
  <c r="K13" s="1"/>
  <c r="K15" s="1"/>
  <c r="J10"/>
  <c r="I10"/>
  <c r="I13" s="1"/>
  <c r="I15" s="1"/>
  <c r="H10"/>
  <c r="H13" s="1"/>
  <c r="H15" s="1"/>
  <c r="G10"/>
  <c r="G13" s="1"/>
  <c r="G15" s="1"/>
  <c r="F10"/>
  <c r="E10"/>
  <c r="E13" s="1"/>
  <c r="E15" s="1"/>
  <c r="D10"/>
  <c r="D13" s="1"/>
  <c r="D15" s="1"/>
  <c r="C10"/>
  <c r="C13" s="1"/>
  <c r="C15" s="1"/>
</calcChain>
</file>

<file path=xl/sharedStrings.xml><?xml version="1.0" encoding="utf-8"?>
<sst xmlns="http://schemas.openxmlformats.org/spreadsheetml/2006/main" count="12" uniqueCount="11">
  <si>
    <t>Tarif B1 niveau 3 (TTC)</t>
  </si>
  <si>
    <t>€/MWh</t>
  </si>
  <si>
    <t>Rendement électrique du module</t>
  </si>
  <si>
    <t>Rendement thermique du module</t>
  </si>
  <si>
    <t>%</t>
  </si>
  <si>
    <t>Part d'électricité autoconsommée</t>
  </si>
  <si>
    <t>Rendement électrique de référence</t>
  </si>
  <si>
    <t>Rendement thermique de référence</t>
  </si>
  <si>
    <t>Ep</t>
  </si>
  <si>
    <t>Tarif C16 (hiver)</t>
  </si>
  <si>
    <r>
      <t xml:space="preserve">Tarif C16 - Influence de la part d'autoconsommation </t>
    </r>
    <r>
      <rPr>
        <i/>
        <sz val="14"/>
        <color theme="0"/>
        <rFont val="Calibri"/>
        <family val="2"/>
        <scheme val="minor"/>
      </rPr>
      <t>(maj 11/2016)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</si>
</sst>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4" borderId="0" xfId="0" applyFill="1"/>
    <xf numFmtId="0" fontId="0" fillId="4" borderId="1" xfId="0" applyFill="1" applyBorder="1"/>
    <xf numFmtId="9" fontId="0" fillId="4" borderId="0" xfId="0" applyNumberFormat="1" applyFill="1"/>
    <xf numFmtId="9" fontId="0" fillId="4" borderId="1" xfId="0" applyNumberFormat="1" applyFill="1" applyBorder="1"/>
    <xf numFmtId="2" fontId="0" fillId="4" borderId="1" xfId="0" applyNumberFormat="1" applyFill="1" applyBorder="1"/>
    <xf numFmtId="10" fontId="0" fillId="4" borderId="1" xfId="1" applyNumberFormat="1" applyFont="1" applyFill="1" applyBorder="1"/>
    <xf numFmtId="2" fontId="0" fillId="3" borderId="1" xfId="1" applyNumberFormat="1" applyFont="1" applyFill="1" applyBorder="1"/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Influence de la</a:t>
            </a:r>
            <a:r>
              <a:rPr lang="fr-FR" sz="1200" baseline="0"/>
              <a:t> part d'autoconsommation sur le tarif C16</a:t>
            </a:r>
            <a:endParaRPr lang="fr-FR" sz="1200"/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'Tarif C16 - Autoconsommation'!$C$7:$M$7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'Tarif C16 - Autoconsommation'!$C$15:$M$15</c:f>
              <c:numCache>
                <c:formatCode>0.00</c:formatCode>
                <c:ptCount val="11"/>
                <c:pt idx="0">
                  <c:v>134.99611259344712</c:v>
                </c:pt>
                <c:pt idx="1">
                  <c:v>135.21780910492447</c:v>
                </c:pt>
                <c:pt idx="2">
                  <c:v>135.44035254808989</c:v>
                </c:pt>
                <c:pt idx="3">
                  <c:v>135.6637477854423</c:v>
                </c:pt>
                <c:pt idx="4">
                  <c:v>135.88799971677463</c:v>
                </c:pt>
                <c:pt idx="5">
                  <c:v>136.1131132795324</c:v>
                </c:pt>
                <c:pt idx="6">
                  <c:v>136.33909344917589</c:v>
                </c:pt>
                <c:pt idx="7">
                  <c:v>136.56594523954672</c:v>
                </c:pt>
                <c:pt idx="8">
                  <c:v>136.79367370323874</c:v>
                </c:pt>
                <c:pt idx="9">
                  <c:v>137.02228393197311</c:v>
                </c:pt>
                <c:pt idx="10">
                  <c:v>137.25178105697773</c:v>
                </c:pt>
              </c:numCache>
            </c:numRef>
          </c:val>
        </c:ser>
        <c:hiLowLines/>
        <c:marker val="1"/>
        <c:axId val="65234048"/>
        <c:axId val="65236352"/>
      </c:lineChart>
      <c:catAx>
        <c:axId val="65234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Part d'électricité auto-consommée. (0%=revente totale ; 100%=auto-conso totale)</a:t>
                </a:r>
              </a:p>
            </c:rich>
          </c:tx>
          <c:layout/>
        </c:title>
        <c:numFmt formatCode="0%" sourceLinked="1"/>
        <c:majorTickMark val="none"/>
        <c:tickLblPos val="nextTo"/>
        <c:crossAx val="65236352"/>
        <c:crosses val="autoZero"/>
        <c:auto val="1"/>
        <c:lblAlgn val="ctr"/>
        <c:lblOffset val="100"/>
      </c:catAx>
      <c:valAx>
        <c:axId val="65236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Prix C16 (€/MWh)</a:t>
                </a:r>
              </a:p>
            </c:rich>
          </c:tx>
          <c:layout/>
        </c:title>
        <c:numFmt formatCode="0.00" sourceLinked="1"/>
        <c:tickLblPos val="nextTo"/>
        <c:crossAx val="6523404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Influence de la</a:t>
            </a:r>
            <a:r>
              <a:rPr lang="fr-FR" sz="1200" baseline="0"/>
              <a:t> part d'autoconsommation sur l'économie en énergie primaire Ep</a:t>
            </a:r>
            <a:endParaRPr lang="fr-FR" sz="1200"/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'Tarif C16 - Autoconsommation'!$C$7:$M$7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'Tarif C16 - Autoconsommation'!$C$13:$M$13</c:f>
              <c:numCache>
                <c:formatCode>0.00%</c:formatCode>
                <c:ptCount val="11"/>
                <c:pt idx="0">
                  <c:v>0.24812394302651619</c:v>
                </c:pt>
                <c:pt idx="1">
                  <c:v>0.24982930080711119</c:v>
                </c:pt>
                <c:pt idx="2">
                  <c:v>0.25154117344684523</c:v>
                </c:pt>
                <c:pt idx="3">
                  <c:v>0.25325959834955603</c:v>
                </c:pt>
                <c:pt idx="4">
                  <c:v>0.25498461320595855</c:v>
                </c:pt>
                <c:pt idx="5">
                  <c:v>0.25671625599640302</c:v>
                </c:pt>
                <c:pt idx="6">
                  <c:v>0.2584545649936606</c:v>
                </c:pt>
                <c:pt idx="7">
                  <c:v>0.26019957876574396</c:v>
                </c:pt>
                <c:pt idx="8">
                  <c:v>0.26195133617875943</c:v>
                </c:pt>
                <c:pt idx="9">
                  <c:v>0.26370987639979315</c:v>
                </c:pt>
                <c:pt idx="10">
                  <c:v>0.2654752388998286</c:v>
                </c:pt>
              </c:numCache>
            </c:numRef>
          </c:val>
        </c:ser>
        <c:hiLowLines>
          <c:spPr>
            <a:ln>
              <a:solidFill>
                <a:srgbClr val="00B050"/>
              </a:solidFill>
            </a:ln>
          </c:spPr>
        </c:hiLowLines>
        <c:marker val="1"/>
        <c:axId val="72973696"/>
        <c:axId val="73000448"/>
      </c:lineChart>
      <c:catAx>
        <c:axId val="72973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Part d'électricité auto-consommée. (0%=revente totale ; 100%=auto-conso totale)</a:t>
                </a:r>
              </a:p>
            </c:rich>
          </c:tx>
          <c:layout/>
        </c:title>
        <c:numFmt formatCode="0%" sourceLinked="1"/>
        <c:majorTickMark val="none"/>
        <c:tickLblPos val="nextTo"/>
        <c:crossAx val="73000448"/>
        <c:crosses val="autoZero"/>
        <c:auto val="1"/>
        <c:lblAlgn val="ctr"/>
        <c:lblOffset val="100"/>
      </c:catAx>
      <c:valAx>
        <c:axId val="730004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Ep (%)</a:t>
                </a:r>
              </a:p>
            </c:rich>
          </c:tx>
          <c:layout/>
        </c:title>
        <c:numFmt formatCode="0.00%" sourceLinked="1"/>
        <c:tickLblPos val="nextTo"/>
        <c:crossAx val="72973696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353482</xdr:colOff>
      <xdr:row>16</xdr:row>
      <xdr:rowOff>137515</xdr:rowOff>
    </xdr:from>
    <xdr:to>
      <xdr:col>5</xdr:col>
      <xdr:colOff>404283</xdr:colOff>
      <xdr:row>31</xdr:row>
      <xdr:rowOff>23215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704850</xdr:colOff>
      <xdr:row>16</xdr:row>
      <xdr:rowOff>133350</xdr:rowOff>
    </xdr:from>
    <xdr:to>
      <xdr:col>11</xdr:col>
      <xdr:colOff>704850</xdr:colOff>
      <xdr:row>31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view="pageBreakPreview" zoomScale="77" zoomScaleNormal="90" zoomScaleSheetLayoutView="77" workbookViewId="0">
      <selection activeCell="H7" sqref="H7"/>
    </sheetView>
  </sheetViews>
  <sheetFormatPr baseColWidth="10" defaultRowHeight="15"/>
  <cols>
    <col min="1" max="1" width="3.7109375" customWidth="1"/>
    <col min="2" max="2" width="31.7109375" customWidth="1"/>
  </cols>
  <sheetData>
    <row r="1" spans="1:13" ht="21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2" t="s">
        <v>2</v>
      </c>
      <c r="C3" s="7">
        <v>34.33</v>
      </c>
      <c r="D3" s="2" t="s">
        <v>4</v>
      </c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2" t="s">
        <v>3</v>
      </c>
      <c r="C4" s="7">
        <v>55.88</v>
      </c>
      <c r="D4" s="2" t="s">
        <v>4</v>
      </c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2" t="s">
        <v>0</v>
      </c>
      <c r="C5" s="7">
        <v>49</v>
      </c>
      <c r="D5" s="2" t="s">
        <v>1</v>
      </c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2" t="s">
        <v>5</v>
      </c>
      <c r="C7" s="4">
        <v>0</v>
      </c>
      <c r="D7" s="4">
        <v>0.1</v>
      </c>
      <c r="E7" s="4">
        <v>0.2</v>
      </c>
      <c r="F7" s="4">
        <v>0.3</v>
      </c>
      <c r="G7" s="4">
        <v>0.4</v>
      </c>
      <c r="H7" s="4">
        <v>0.5</v>
      </c>
      <c r="I7" s="4">
        <v>0.6</v>
      </c>
      <c r="J7" s="4">
        <v>0.7</v>
      </c>
      <c r="K7" s="4">
        <v>0.8</v>
      </c>
      <c r="L7" s="4">
        <v>0.9</v>
      </c>
      <c r="M7" s="4">
        <v>1</v>
      </c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3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2" t="s">
        <v>6</v>
      </c>
      <c r="C10" s="5">
        <f t="shared" ref="C10:M10" si="0">((0.851*C7)+(0.888*(1-C7)))*53.5</f>
        <v>47.508000000000003</v>
      </c>
      <c r="D10" s="5">
        <f t="shared" si="0"/>
        <v>47.310050000000004</v>
      </c>
      <c r="E10" s="5">
        <f t="shared" si="0"/>
        <v>47.112100000000005</v>
      </c>
      <c r="F10" s="5">
        <f t="shared" si="0"/>
        <v>46.914149999999992</v>
      </c>
      <c r="G10" s="5">
        <f t="shared" si="0"/>
        <v>46.716200000000001</v>
      </c>
      <c r="H10" s="5">
        <f t="shared" si="0"/>
        <v>46.518249999999995</v>
      </c>
      <c r="I10" s="5">
        <f t="shared" si="0"/>
        <v>46.320299999999996</v>
      </c>
      <c r="J10" s="5">
        <f t="shared" si="0"/>
        <v>46.12234999999999</v>
      </c>
      <c r="K10" s="5">
        <f t="shared" si="0"/>
        <v>45.924400000000006</v>
      </c>
      <c r="L10" s="5">
        <f t="shared" si="0"/>
        <v>45.72645</v>
      </c>
      <c r="M10" s="5">
        <f t="shared" si="0"/>
        <v>45.528500000000001</v>
      </c>
    </row>
    <row r="11" spans="1:13">
      <c r="A11" s="1"/>
      <c r="B11" s="2" t="s">
        <v>7</v>
      </c>
      <c r="C11" s="4">
        <v>0.92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2" t="s">
        <v>8</v>
      </c>
      <c r="C13" s="6">
        <f>(1-(1/(($C$4/100/$C$11)+($C$3/100/(C10/100)))))</f>
        <v>0.24812394302651619</v>
      </c>
      <c r="D13" s="6">
        <f t="shared" ref="D13:M13" si="1">(1-(1/(($C$4/100/$C$11)+($C$3/100/(D10/100)))))</f>
        <v>0.24982930080711119</v>
      </c>
      <c r="E13" s="6">
        <f t="shared" si="1"/>
        <v>0.25154117344684523</v>
      </c>
      <c r="F13" s="6">
        <f t="shared" si="1"/>
        <v>0.25325959834955603</v>
      </c>
      <c r="G13" s="6">
        <f t="shared" si="1"/>
        <v>0.25498461320595855</v>
      </c>
      <c r="H13" s="6">
        <f t="shared" si="1"/>
        <v>0.25671625599640302</v>
      </c>
      <c r="I13" s="6">
        <f t="shared" si="1"/>
        <v>0.2584545649936606</v>
      </c>
      <c r="J13" s="6">
        <f t="shared" si="1"/>
        <v>0.26019957876574396</v>
      </c>
      <c r="K13" s="6">
        <f t="shared" si="1"/>
        <v>0.26195133617875943</v>
      </c>
      <c r="L13" s="6">
        <f t="shared" si="1"/>
        <v>0.26370987639979315</v>
      </c>
      <c r="M13" s="6">
        <f t="shared" si="1"/>
        <v>0.2654752388998286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2" t="s">
        <v>9</v>
      </c>
      <c r="C15" s="5">
        <f t="shared" ref="C15:M15" si="2">54+(1.26*$C$5)+(130*(C13-0.1))</f>
        <v>134.99611259344712</v>
      </c>
      <c r="D15" s="5">
        <f t="shared" si="2"/>
        <v>135.21780910492447</v>
      </c>
      <c r="E15" s="5">
        <f t="shared" si="2"/>
        <v>135.44035254808989</v>
      </c>
      <c r="F15" s="5">
        <f t="shared" si="2"/>
        <v>135.6637477854423</v>
      </c>
      <c r="G15" s="5">
        <f t="shared" si="2"/>
        <v>135.88799971677463</v>
      </c>
      <c r="H15" s="5">
        <f t="shared" si="2"/>
        <v>136.1131132795324</v>
      </c>
      <c r="I15" s="5">
        <f t="shared" si="2"/>
        <v>136.33909344917589</v>
      </c>
      <c r="J15" s="5">
        <f t="shared" si="2"/>
        <v>136.56594523954672</v>
      </c>
      <c r="K15" s="5">
        <f t="shared" si="2"/>
        <v>136.79367370323874</v>
      </c>
      <c r="L15" s="5">
        <f t="shared" si="2"/>
        <v>137.02228393197311</v>
      </c>
      <c r="M15" s="5">
        <f t="shared" si="2"/>
        <v>137.25178105697773</v>
      </c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mergeCells count="1">
    <mergeCell ref="A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Tarif C16 - Autoconsommation</vt:lpstr>
      <vt:lpstr>'Tarif C16 - Autoconsommation'!Zone_d_impression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MF1018</dc:creator>
  <cp:lastModifiedBy>SJ1237</cp:lastModifiedBy>
  <cp:lastPrinted>2016-12-23T13:26:33Z</cp:lastPrinted>
  <dcterms:created xsi:type="dcterms:W3CDTF">2016-12-14T20:10:40Z</dcterms:created>
  <dcterms:modified xsi:type="dcterms:W3CDTF">2016-12-23T14:00:06Z</dcterms:modified>
</cp:coreProperties>
</file>